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<sst xmlns="http://schemas.openxmlformats.org/spreadsheetml/2006/main" count="93" uniqueCount="92">
  <si>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Муниципальное образование</t>
  </si>
  <si>
    <t>сумму, тыс.руб.</t>
  </si>
  <si>
    <t>перечень мероприятий/остатки</t>
  </si>
  <si>
    <t>Всего</t>
  </si>
  <si>
    <t>ОБ</t>
  </si>
  <si>
    <t>МБ</t>
  </si>
  <si>
    <t>Собинский район</t>
  </si>
  <si>
    <t>остаток на 2024 год  14334,6тыс. руб.
(добровольные пожертвования  7249,8тыс. руб., дотация 7084,8 тыс. руб.)</t>
  </si>
  <si>
    <t>На организацию газоснабжения (проведения технических условий (технологическое присоединение), проектно-изыскательских работ и государственной экспертизы   объекта: Газопровод высокого давления до ПРГ, ПРГ, распределительный газопровод и газопроводы - вводы низкого давления для газоснабжения жилых домов д. Пушнино, д. Колокольница, д. Вал, д. Кадыево Асерховского сельского поселения Собинского района)</t>
  </si>
  <si>
    <r>
      <rPr>
        <b/>
        <sz val="12"/>
        <rFont val="Times New Roman"/>
        <family val="1"/>
      </rPr>
      <t>остаток на 2024 год 3796,4 тыс. руб.
(добровольные пожертвования 1898,2 тыс. руб., дотация 1898,2 тыс. руб.)</t>
    </r>
    <r>
      <rPr>
        <sz val="12"/>
        <rFont val="Times New Roman"/>
        <family val="1"/>
      </rPr>
      <t xml:space="preserve">
заключено 2 контракта от 30.10.2023 срок выполнение 90 раб дней (по 14.03.2024 год)
</t>
    </r>
  </si>
  <si>
    <t>Ремонт части автомобильной дороги «Колокша-Кольчугино-Александров-В.Дворики» -Елисеево</t>
  </si>
  <si>
    <t>Ремонта автомобильной дороги местного значения до деревни и по деревне Коверлево Собинского района Владимирской области</t>
  </si>
  <si>
    <t>Реализация проектов на обеспечение комплексного развития сельских территорий по созданию современного облика и развитию жилищного строительства для повышения уровня благоустройства домовладений</t>
  </si>
  <si>
    <t>Приобретение необходимых предметов личной гигиены, одежды, обуви, медикаментов и других товаров первой необходимости для мобилизованных граждан Собинского района</t>
  </si>
  <si>
    <t>Остаток средст на 2024 год 83,21695</t>
  </si>
  <si>
    <r>
      <t xml:space="preserve">На  организацию газоснабжения (проведение работ по разработке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д. Чижово Собинского района МО Воршинского сельского поселения </t>
    </r>
    <r>
      <rPr>
        <b/>
        <sz val="12"/>
        <rFont val="Times New Roman"/>
        <family val="1"/>
      </rPr>
      <t>(Добровольные пожертвования в 2022 году)</t>
    </r>
  </si>
  <si>
    <r>
      <rPr>
        <b/>
        <sz val="12"/>
        <rFont val="Times New Roman"/>
        <family val="1"/>
      </rPr>
      <t>остаток на 2024 год 4480,0 тыс. руб.
(добровольные пожертвования 2240,0 тыс. руб., дотация 2240,0 тыс. руб.)</t>
    </r>
    <r>
      <rPr>
        <sz val="12"/>
        <rFont val="Times New Roman"/>
        <family val="1"/>
      </rPr>
      <t xml:space="preserve">
заключен контракт от 02.05.2023 срок выполнения работ 200 раб. дней (по 19.02.2024 года)
</t>
    </r>
  </si>
  <si>
    <t>Ремонт автомобильной дороги местного значения до д. Лапино и по д. Лапино от д. №1а до д. 26 Копнинского сельского поселения Собинского района</t>
  </si>
  <si>
    <r>
      <rPr>
        <b/>
        <sz val="12"/>
        <rFont val="Times New Roman"/>
        <family val="1"/>
      </rPr>
      <t>остаток на 2024 год 148,0 тыс. руб.
(добровольные пожертвования 74,0 тыс. руб., дотация 74,0 тыс. руб.)</t>
    </r>
    <r>
      <rPr>
        <sz val="12"/>
        <rFont val="Times New Roman"/>
        <family val="1"/>
      </rPr>
      <t xml:space="preserve">
Согласно протокола схода жителей работы запланированы на 2024 год
</t>
    </r>
  </si>
  <si>
    <t xml:space="preserve">На организацию газоснабжения (проведение работ по разработке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д. Лапино Собинского района МО Копнинского сельского поселения Собинского района </t>
  </si>
  <si>
    <r>
      <rPr>
        <b/>
        <sz val="12"/>
        <rFont val="Times New Roman"/>
        <family val="1"/>
      </rPr>
      <t>остаток на 2024 год 1000 тыс. руб.
(добровольные пожертвования 500,0 тыс. руб., дотация 500,0 тыс. руб.)</t>
    </r>
    <r>
      <rPr>
        <sz val="12"/>
        <rFont val="Times New Roman"/>
        <family val="1"/>
      </rPr>
      <t xml:space="preserve">
заключен контракт от 31.10.2023 срок выполнения работ 180 раб. дней (по 26.07.2024 года)
</t>
    </r>
  </si>
  <si>
    <t>Проведение ремонта автомобильной дороги местного значения по д. Федотово от д. 2 до д. 33 Копнинского сельского поселения Собинского района</t>
  </si>
  <si>
    <t>Организация газоснабжения (проведение работ по разработке проектно-сметной документации «Газопровод высокого давления до ПРГ, ПРГ, распределительный газопровод низкого давления, газопроводы вводы для газоснабжения жилых домов д. Михеево Собинского района МО Асерховского сельского поселения</t>
  </si>
  <si>
    <r>
      <rPr>
        <b/>
        <sz val="12"/>
        <rFont val="Times New Roman"/>
        <family val="1"/>
      </rPr>
      <t>остаток на 2024 год 2539,2 тыс. руб.
(добровольные пожертвования 1269,6 тыс. руб., дотация 1269,6 тыс. руб.)</t>
    </r>
    <r>
      <rPr>
        <sz val="12"/>
        <rFont val="Times New Roman"/>
        <family val="1"/>
      </rPr>
      <t xml:space="preserve">
готовится пакет документов для заключения контракта по разработке ПСД (получение технических условий- точка врезки)
</t>
    </r>
  </si>
  <si>
    <r>
      <rPr>
        <b/>
        <sz val="12"/>
        <rFont val="Times New Roman"/>
        <family val="1"/>
      </rPr>
      <t xml:space="preserve">(Возврат средст по заявлениям к договорам) </t>
    </r>
    <r>
      <rPr>
        <sz val="12"/>
        <rFont val="Times New Roman"/>
        <family val="1"/>
      </rPr>
      <t>Организация газоснабжения (разработка ПСД "Газопровод высокого давления Ставрово-Кишлеево до ПРГ, ПРГ, распределительные сети низкого давления и газопроводы –вводы  до границ земельных участков для газоснабжения жилых домов в д. Сулуково, д.Ягодное, д. Лучинское, д. Безводное, д.Коверлево, д. Даниловка, с. Кишлеево Собинского района МО Толпуховского сельское поселение Собинского района</t>
    </r>
  </si>
  <si>
    <t>Остаток возврата средст по заявлениям к договорам  - 165 тыс. руб.</t>
  </si>
  <si>
    <t>Газопровод высокого давления до ПРГ, ПРГ, распределительный газопровод низкого давления, газопроводы вводы для газоснабжения жилых домов в д. Струково, д. Брянцево Колокшанского сельского поселения Собинского района</t>
  </si>
  <si>
    <r>
      <rPr>
        <b/>
        <sz val="12"/>
        <rFont val="Times New Roman"/>
        <family val="1"/>
      </rPr>
      <t>остаток на 2024 год 2030 тыс. руб.
(добровольные пожертвования 1015,0 тыс. руб., дотация 1015,0 тыс. руб.)</t>
    </r>
    <r>
      <rPr>
        <sz val="12"/>
        <rFont val="Times New Roman"/>
        <family val="1"/>
      </rPr>
      <t xml:space="preserve">
заключен контракт от 21.08.2023 срок выполнения работ 180 раб. дней (по 15.05.2024 года)
</t>
    </r>
  </si>
  <si>
    <t>Проведение проектно-изыскательских работ и государственной экспертизы объектов «Газопровод высокого давления, ПРГ, распределительный газопровод и газопроводы-вводы низкого давления для газоснабжения жилых домов д.Большое Иваньково, с. Устье Собинского района</t>
  </si>
  <si>
    <r>
      <rPr>
        <b/>
        <sz val="12"/>
        <rFont val="Times New Roman"/>
        <family val="1"/>
      </rPr>
      <t>остаток на 2024 год 176,0тыс. руб.
(добровольные пожертвования 88,0 тыс. руб., дотация 88,0 тыс. руб.)</t>
    </r>
    <r>
      <rPr>
        <sz val="12"/>
        <rFont val="Times New Roman"/>
        <family val="1"/>
      </rPr>
      <t xml:space="preserve">
Экономия средств по контракту на проведение работ по организации газоснабжения
</t>
    </r>
  </si>
  <si>
    <t>Остаток средств за 2024 год всего 708,1795 (ОБ 675,82275 СГ 32,35675)</t>
  </si>
  <si>
    <t>Муниципальное образование г. Лакинск</t>
  </si>
  <si>
    <t>Устройство детской площадки г. Лакинск</t>
  </si>
  <si>
    <t>Благоустройство мемориала ВОВ г. Лакинск ул. Алексеевна</t>
  </si>
  <si>
    <t>Приобретение парковых скульптур г. Лакинск</t>
  </si>
  <si>
    <t>остаток 64,7135 (ОБ 32,35675 МБ 32,25675) ремонт автомобильной дороги в доль дома 33а по ул. Лермантово</t>
  </si>
  <si>
    <t>так как не состоялись торги  в 2022 году по ремонту автом дороги ул. Алексеевская от пересечения с ул. Почтоый переулок до ул. Тимирязева, почтовый переулок от пересечения с ул. Алексеевска д.д. 3б ОБ 643,466 тыс. руб.</t>
  </si>
  <si>
    <t>Муниципальное образование г. Собинка</t>
  </si>
  <si>
    <t>остаток на 2024 год  1221,24557 тыс. руб.
(добровольные пожертвования 610,62279  тыс. руб., дотация 610,62278 тыс. руб.)</t>
  </si>
  <si>
    <t>Изготовлене и установка памятника воинов, погибших в ходе специальной военной операции на украине, находящихся на территории городского кладбища и благоустройство прилегающей территории</t>
  </si>
  <si>
    <t>Устройство тротуарной плитки на территории городского кладбища</t>
  </si>
  <si>
    <t>Косметический ремонт памятника карла Ма</t>
  </si>
  <si>
    <t>Муниципальное образование п. Ставрово</t>
  </si>
  <si>
    <t>Устройство остановочного павильона около дома 140 по улице Октябрьская в поселке Ставрово.</t>
  </si>
  <si>
    <t>Ремонт автомобильной дороги  ул. Октябрьская п. Саврово</t>
  </si>
  <si>
    <r>
      <rPr>
        <b/>
        <sz val="12"/>
        <rFont val="Times New Roman"/>
        <family val="1"/>
      </rPr>
      <t>остаток на 2024 год 1221,24557 тыс. руб.
(добровольные пожертвования 610,62279 тыс. руб., дотация 610,62278 тыс. руб.)</t>
    </r>
    <r>
      <rPr>
        <sz val="12"/>
        <rFont val="Times New Roman"/>
        <family val="1"/>
      </rPr>
      <t xml:space="preserve">
экономия средст после проведения торгов, остаток будет направлен на 2024 год 
</t>
    </r>
  </si>
  <si>
    <t>МО Асерховское сельское поселение</t>
  </si>
  <si>
    <t>ремонт детской площадки краска п. Асерхово</t>
  </si>
  <si>
    <t>Замощение д. Михеево</t>
  </si>
  <si>
    <t>Замощение д.Ремни</t>
  </si>
  <si>
    <t>приобретение в п. Асерхово скамеек, благоустройство</t>
  </si>
  <si>
    <t>озеленение д. Буланово</t>
  </si>
  <si>
    <t>Замощение д Мещера</t>
  </si>
  <si>
    <t>Замощение д. Лопухино</t>
  </si>
  <si>
    <t>Спиливоние аварийных деревьев д. Карчагино</t>
  </si>
  <si>
    <t>Замощение д. Атюшино</t>
  </si>
  <si>
    <t>МО Березниковское сельское поселение</t>
  </si>
  <si>
    <t>МО Воршинское сельское поселение</t>
  </si>
  <si>
    <t>МО Колокшанское сельское поселение</t>
  </si>
  <si>
    <t>МО Копнинское сельское поселение</t>
  </si>
  <si>
    <t>остаток на 2024 год 240,6 тыс. руб. (средства граждан 120,3 тыс. руб.                       ОБ 120,3 тыс. руб.), в том числе остаток 2019 года на сумму 240,6</t>
  </si>
  <si>
    <t>Установка светильников с.Заречное ул.Сокольники у д.1, ул. Парковая у д.9, д. Митрофаниха ул.Луговая у д.21 и д.26</t>
  </si>
  <si>
    <t>Малые архитектурные формы (скамейки, урны) с. Заречное ул. Садовая (остаток 2019 года) работы не выполнены (200 ОБ 100 СГ 100)</t>
  </si>
  <si>
    <t>Установка светильников д.Братонеж у домов №: 2,7,14,19,21,25,27,29,43</t>
  </si>
  <si>
    <t xml:space="preserve"> Замощение части земельного участка, предназначенного для прохода либо проезда по нему в с. Заречное ул. Садовая  (остаток 2019 года) работы не выполнены (20,3 ОБ 20,3 СГ 20,3)</t>
  </si>
  <si>
    <t>Установка светильников  д.Хреново у дома №: 123.</t>
  </si>
  <si>
    <t>Установка светильников д.Цепелево у домов №: 80,82,84</t>
  </si>
  <si>
    <t xml:space="preserve">Установка светильников д.Федотово у дома № 26 </t>
  </si>
  <si>
    <t>Установка светильников п.Ундольский ул. Школьная у д.12</t>
  </si>
  <si>
    <t>Установка светильников д.Хреново у д.127</t>
  </si>
  <si>
    <t>Установка светильников д. Копнино ул. Первомайская у д.19</t>
  </si>
  <si>
    <t>Установка светильников с.Заречное ул.Садовая д.18А</t>
  </si>
  <si>
    <t xml:space="preserve">Спил аварийного дерева д.Федотово у дома № 33 </t>
  </si>
  <si>
    <t xml:space="preserve">Остаток на 01.01.2023 (ОБ 40,0 МБ 40,0) по погодным условиям запланированные работу выполнить не возможно </t>
  </si>
  <si>
    <t>МО Куриловское сельское поселение</t>
  </si>
  <si>
    <t>МО Толпуховское сельское поселение</t>
  </si>
  <si>
    <t>детская площадка с. Кишлеево</t>
  </si>
  <si>
    <t>ремонт памятника ВОВ д. Безводное</t>
  </si>
  <si>
    <t>Установка памятной доски погибшим в СВО с. Кишлеево и с. Волосово</t>
  </si>
  <si>
    <t>Уличное освещение д. Коверлево</t>
  </si>
  <si>
    <t>МО Рождественское сельское поселение</t>
  </si>
  <si>
    <t>чистка противопожарных прудов Калитеево</t>
  </si>
  <si>
    <t>чистка противопожарных прудов Алепино</t>
  </si>
  <si>
    <t>Зеленые насождение с. Рождествено</t>
  </si>
  <si>
    <t>Малые архитектурные формы с. Ельтесуново</t>
  </si>
  <si>
    <t>Замощение д. Корнилково</t>
  </si>
  <si>
    <t>Замощение д. Чаганово</t>
  </si>
  <si>
    <t xml:space="preserve">Остаток на 01.01.2023 (ОБ 150,0 МБ 150,0) по погодным условиям запланированные работу выполнить не возможно </t>
  </si>
  <si>
    <t>МО Черкутинское сельское поселение</t>
  </si>
  <si>
    <t>Средства граждан на реализацию проекта по Комплексному развитию сельских территорий ВО (ремонтно-востановительные работы уличной дорожной сети и дворовых проездов) в 2024 году.</t>
  </si>
  <si>
    <t>Остаток на 01.01.2023 по благоустройству зеленых насаждений с.Черкутино (приобретение саженцев многолетних растений) в сумму (ОБ 18,55; СГ 18,55)</t>
  </si>
  <si>
    <t xml:space="preserve">Добровольные пожертвования граждан поселений Собинского района в 2023 году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</si>
</sst>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00"/>
    <numFmt numFmtId="166" formatCode="#,##0.00000_р_."/>
    <numFmt numFmtId="167" formatCode="#,##0.00000"/>
    <numFmt numFmtId="168" formatCode="#,##0.000000&quot;р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20" fillId="0" borderId="12" xfId="0" applyFont="1" applyBorder="1" applyAlignment="1">
      <alignment horizontal="left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19" fillId="0" borderId="12" xfId="0" applyFont="1" applyBorder="1" applyAlignment="1">
      <alignment horizontal="left" vertical="center"/>
    </xf>
    <xf numFmtId="166" fontId="20" fillId="0" borderId="12" xfId="0" applyNumberFormat="1" applyFont="1" applyBorder="1" applyAlignment="1">
      <alignment horizontal="center" vertical="center" wrapText="1"/>
    </xf>
    <xf numFmtId="166" fontId="18" fillId="0" borderId="12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2" fillId="33" borderId="12" xfId="0" applyNumberFormat="1" applyFont="1" applyFill="1" applyBorder="1" applyAlignment="1">
      <alignment horizontal="center" vertical="center" wrapText="1"/>
    </xf>
    <xf numFmtId="166" fontId="20" fillId="33" borderId="12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>
      <alignment wrapText="1"/>
    </xf>
    <xf numFmtId="16" fontId="20" fillId="0" borderId="12" xfId="0" applyNumberFormat="1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/>
    </xf>
    <xf numFmtId="0" fontId="42" fillId="0" borderId="0" xfId="0" applyFont="1" applyAlignment="1">
      <alignment/>
    </xf>
    <xf numFmtId="164" fontId="19" fillId="33" borderId="18" xfId="0" applyNumberFormat="1" applyFont="1" applyFill="1" applyBorder="1" applyAlignment="1">
      <alignment horizontal="center" vertical="center" wrapText="1"/>
    </xf>
    <xf numFmtId="164" fontId="19" fillId="33" borderId="20" xfId="0" applyNumberFormat="1" applyFont="1" applyFill="1" applyBorder="1" applyAlignment="1">
      <alignment horizontal="center" vertical="center" wrapText="1"/>
    </xf>
    <xf numFmtId="164" fontId="19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7.8515625" style="0" customWidth="1"/>
    <col min="2" max="4" width="19.00390625" style="50" customWidth="1"/>
    <col min="5" max="5" width="49.7109375" style="51" customWidth="1"/>
    <col min="6" max="6" width="50.8515625" style="0" customWidth="1"/>
    <col min="7" max="7" width="19.00390625" style="0" customWidth="1"/>
    <col min="8" max="8" width="11.28125" style="0" bestFit="1" customWidth="1"/>
    <col min="251" max="251" width="27.8515625" style="0" customWidth="1"/>
    <col min="252" max="16384" width="0" style="0" hidden="1" customWidth="1"/>
  </cols>
  <sheetData>
    <row r="1" spans="1:6" ht="18.75">
      <c r="A1" s="1" t="s">
        <v>91</v>
      </c>
      <c r="B1" s="2"/>
      <c r="C1" s="2"/>
      <c r="D1" s="2"/>
      <c r="E1" s="2"/>
      <c r="F1" s="2"/>
    </row>
    <row r="2" spans="1:6" ht="18.75" customHeight="1">
      <c r="A2" s="3" t="s">
        <v>0</v>
      </c>
      <c r="B2" s="4">
        <v>2023</v>
      </c>
      <c r="C2" s="4"/>
      <c r="D2" s="4"/>
      <c r="E2" s="4"/>
      <c r="F2" s="5"/>
    </row>
    <row r="3" spans="1:6" ht="18.75" customHeight="1">
      <c r="A3" s="3"/>
      <c r="B3" s="6" t="s">
        <v>1</v>
      </c>
      <c r="C3" s="6"/>
      <c r="D3" s="6"/>
      <c r="E3" s="7" t="s">
        <v>2</v>
      </c>
      <c r="F3" s="8"/>
    </row>
    <row r="4" spans="1:6" ht="18.75">
      <c r="A4" s="3"/>
      <c r="B4" s="9" t="s">
        <v>3</v>
      </c>
      <c r="C4" s="9" t="s">
        <v>4</v>
      </c>
      <c r="D4" s="9" t="s">
        <v>5</v>
      </c>
      <c r="E4" s="10"/>
      <c r="F4" s="11"/>
    </row>
    <row r="5" spans="1:7" ht="38.25" customHeight="1">
      <c r="A5" s="12" t="s">
        <v>6</v>
      </c>
      <c r="B5" s="9">
        <f>SUM(B6:B21)</f>
        <v>17219.47</v>
      </c>
      <c r="C5" s="9">
        <f>SUM(C6:C21)</f>
        <v>8612.735</v>
      </c>
      <c r="D5" s="9">
        <f>SUM(D6:D21)</f>
        <v>8606.735</v>
      </c>
      <c r="E5" s="4" t="s">
        <v>7</v>
      </c>
      <c r="F5" s="4"/>
      <c r="G5" s="15"/>
    </row>
    <row r="6" spans="1:8" ht="157.5">
      <c r="A6" s="12"/>
      <c r="B6" s="17">
        <f>C6+D6</f>
        <v>3796.4</v>
      </c>
      <c r="C6" s="17">
        <v>1898.2</v>
      </c>
      <c r="D6" s="17">
        <f>1840+58.2</f>
        <v>1898.2</v>
      </c>
      <c r="E6" s="18" t="s">
        <v>8</v>
      </c>
      <c r="F6" s="18" t="s">
        <v>9</v>
      </c>
      <c r="H6" s="15"/>
    </row>
    <row r="7" spans="1:8" ht="42" customHeight="1">
      <c r="A7" s="12"/>
      <c r="B7" s="17">
        <f>C7+D7</f>
        <v>2700</v>
      </c>
      <c r="C7" s="17">
        <f>1000+350</f>
        <v>1350</v>
      </c>
      <c r="D7" s="17">
        <v>1350</v>
      </c>
      <c r="E7" s="18" t="s">
        <v>10</v>
      </c>
      <c r="F7" s="18"/>
      <c r="H7" s="15"/>
    </row>
    <row r="8" spans="1:6" ht="62.25" customHeight="1">
      <c r="A8" s="12"/>
      <c r="B8" s="17">
        <f>C8+D8</f>
        <v>280</v>
      </c>
      <c r="C8" s="17">
        <v>140</v>
      </c>
      <c r="D8" s="17">
        <v>140</v>
      </c>
      <c r="E8" s="18" t="s">
        <v>11</v>
      </c>
      <c r="F8" s="18"/>
    </row>
    <row r="9" spans="1:6" ht="39.75" customHeight="1">
      <c r="A9" s="12"/>
      <c r="B9" s="17">
        <f>C9+D9</f>
        <v>1000</v>
      </c>
      <c r="C9" s="17">
        <v>500</v>
      </c>
      <c r="D9" s="17">
        <v>500</v>
      </c>
      <c r="E9" s="20" t="s">
        <v>12</v>
      </c>
      <c r="F9" s="21"/>
    </row>
    <row r="10" spans="1:8" ht="45.75" customHeight="1">
      <c r="A10" s="12"/>
      <c r="B10" s="17">
        <f>C10+D10</f>
        <v>5109.87</v>
      </c>
      <c r="C10" s="17">
        <v>2554.935</v>
      </c>
      <c r="D10" s="17">
        <v>2554.935</v>
      </c>
      <c r="E10" s="22"/>
      <c r="F10" s="21"/>
      <c r="H10" s="23"/>
    </row>
    <row r="11" spans="1:8" ht="63">
      <c r="A11" s="12"/>
      <c r="B11" s="17">
        <f aca="true" t="shared" si="0" ref="B11:B21">C11+D11</f>
        <v>384</v>
      </c>
      <c r="C11" s="17"/>
      <c r="D11" s="17">
        <v>384</v>
      </c>
      <c r="E11" s="18" t="s">
        <v>13</v>
      </c>
      <c r="F11" s="24" t="s">
        <v>14</v>
      </c>
      <c r="H11" s="23"/>
    </row>
    <row r="12" spans="1:8" ht="141.75">
      <c r="A12" s="12"/>
      <c r="B12" s="17">
        <f t="shared" si="0"/>
        <v>220</v>
      </c>
      <c r="C12" s="17">
        <v>200</v>
      </c>
      <c r="D12" s="17">
        <v>20</v>
      </c>
      <c r="E12" s="18" t="s">
        <v>15</v>
      </c>
      <c r="F12" s="18" t="s">
        <v>16</v>
      </c>
      <c r="H12" s="23"/>
    </row>
    <row r="13" spans="1:8" ht="94.5">
      <c r="A13" s="12"/>
      <c r="B13" s="17">
        <f t="shared" si="0"/>
        <v>148</v>
      </c>
      <c r="C13" s="17">
        <v>74</v>
      </c>
      <c r="D13" s="17">
        <v>74</v>
      </c>
      <c r="E13" s="18" t="s">
        <v>17</v>
      </c>
      <c r="F13" s="18" t="s">
        <v>18</v>
      </c>
      <c r="H13" s="23"/>
    </row>
    <row r="14" spans="1:8" ht="126">
      <c r="A14" s="12"/>
      <c r="B14" s="17">
        <f t="shared" si="0"/>
        <v>1000</v>
      </c>
      <c r="C14" s="17">
        <v>500</v>
      </c>
      <c r="D14" s="17">
        <v>500</v>
      </c>
      <c r="E14" s="18" t="s">
        <v>19</v>
      </c>
      <c r="F14" s="18" t="s">
        <v>20</v>
      </c>
      <c r="H14" s="23"/>
    </row>
    <row r="15" spans="1:8" ht="63">
      <c r="A15" s="12"/>
      <c r="B15" s="17">
        <f t="shared" si="0"/>
        <v>252</v>
      </c>
      <c r="C15" s="17">
        <v>126</v>
      </c>
      <c r="D15" s="17">
        <v>126</v>
      </c>
      <c r="E15" s="18" t="s">
        <v>21</v>
      </c>
      <c r="F15" s="21"/>
      <c r="H15" s="23"/>
    </row>
    <row r="16" spans="1:8" ht="126">
      <c r="A16" s="12"/>
      <c r="B16" s="17">
        <f t="shared" si="0"/>
        <v>2539.2</v>
      </c>
      <c r="C16" s="17">
        <v>1269.6</v>
      </c>
      <c r="D16" s="17">
        <v>1269.6</v>
      </c>
      <c r="E16" s="18" t="s">
        <v>22</v>
      </c>
      <c r="F16" s="18" t="s">
        <v>23</v>
      </c>
      <c r="H16" s="23"/>
    </row>
    <row r="17" spans="1:8" ht="173.25">
      <c r="A17" s="12"/>
      <c r="B17" s="17">
        <f t="shared" si="0"/>
        <v>-210</v>
      </c>
      <c r="C17" s="17"/>
      <c r="D17" s="17">
        <v>-210</v>
      </c>
      <c r="E17" s="18" t="s">
        <v>24</v>
      </c>
      <c r="F17" s="18" t="s">
        <v>25</v>
      </c>
      <c r="H17" s="23"/>
    </row>
    <row r="18" spans="1:8" ht="110.25">
      <c r="A18" s="12"/>
      <c r="B18" s="17">
        <f t="shared" si="0"/>
        <v>0</v>
      </c>
      <c r="C18" s="17"/>
      <c r="D18" s="17"/>
      <c r="E18" s="18" t="s">
        <v>26</v>
      </c>
      <c r="F18" s="18" t="s">
        <v>27</v>
      </c>
      <c r="H18" s="23"/>
    </row>
    <row r="19" spans="1:8" ht="110.25">
      <c r="A19" s="12"/>
      <c r="B19" s="17">
        <f t="shared" si="0"/>
        <v>0</v>
      </c>
      <c r="C19" s="17"/>
      <c r="D19" s="17"/>
      <c r="E19" s="18" t="s">
        <v>28</v>
      </c>
      <c r="F19" s="18" t="s">
        <v>29</v>
      </c>
      <c r="H19" s="23"/>
    </row>
    <row r="20" spans="1:8" ht="18.75" customHeight="1" hidden="1">
      <c r="A20" s="12"/>
      <c r="B20" s="17">
        <f t="shared" si="0"/>
        <v>0</v>
      </c>
      <c r="C20" s="17"/>
      <c r="D20" s="17"/>
      <c r="E20" s="18"/>
      <c r="F20" s="19"/>
      <c r="H20" s="23"/>
    </row>
    <row r="21" spans="1:8" ht="18.75" customHeight="1" hidden="1">
      <c r="A21" s="12"/>
      <c r="B21" s="25">
        <f t="shared" si="0"/>
        <v>0</v>
      </c>
      <c r="C21" s="25"/>
      <c r="D21" s="25"/>
      <c r="E21" s="18"/>
      <c r="F21" s="19"/>
      <c r="H21" s="23"/>
    </row>
    <row r="22" spans="1:7" ht="39.75" customHeight="1">
      <c r="A22" s="52" t="s">
        <v>31</v>
      </c>
      <c r="B22" s="26">
        <f>SUM(B23:B31)</f>
        <v>2420</v>
      </c>
      <c r="C22" s="26">
        <f>SUM(C23:C31)</f>
        <v>1210</v>
      </c>
      <c r="D22" s="26">
        <f>SUM(D23:D31)</f>
        <v>1210</v>
      </c>
      <c r="E22" s="13" t="s">
        <v>30</v>
      </c>
      <c r="F22" s="14"/>
      <c r="G22" s="27"/>
    </row>
    <row r="23" spans="1:6" ht="18.75" customHeight="1">
      <c r="A23" s="53"/>
      <c r="B23" s="25">
        <f aca="true" t="shared" si="1" ref="B23:B35">C23+D23</f>
        <v>610</v>
      </c>
      <c r="C23" s="25">
        <v>305</v>
      </c>
      <c r="D23" s="25">
        <v>305</v>
      </c>
      <c r="E23" s="18" t="s">
        <v>32</v>
      </c>
      <c r="F23" s="16"/>
    </row>
    <row r="24" spans="1:6" ht="31.5">
      <c r="A24" s="53"/>
      <c r="B24" s="25">
        <f t="shared" si="1"/>
        <v>210</v>
      </c>
      <c r="C24" s="25">
        <v>105</v>
      </c>
      <c r="D24" s="25">
        <v>105</v>
      </c>
      <c r="E24" s="18" t="s">
        <v>33</v>
      </c>
      <c r="F24" s="16"/>
    </row>
    <row r="25" spans="1:8" ht="18.75">
      <c r="A25" s="53"/>
      <c r="B25" s="25">
        <f t="shared" si="1"/>
        <v>1600</v>
      </c>
      <c r="C25" s="25">
        <v>800</v>
      </c>
      <c r="D25" s="25">
        <v>800</v>
      </c>
      <c r="E25" s="18" t="s">
        <v>34</v>
      </c>
      <c r="F25" s="16"/>
      <c r="H25" s="23"/>
    </row>
    <row r="26" spans="1:6" ht="56.25">
      <c r="A26" s="53"/>
      <c r="B26" s="25">
        <f t="shared" si="1"/>
        <v>0</v>
      </c>
      <c r="C26" s="25"/>
      <c r="D26" s="25"/>
      <c r="E26" s="18"/>
      <c r="F26" s="16" t="s">
        <v>35</v>
      </c>
    </row>
    <row r="27" spans="1:6" ht="112.5">
      <c r="A27" s="53"/>
      <c r="B27" s="25">
        <f t="shared" si="1"/>
        <v>0</v>
      </c>
      <c r="C27" s="25"/>
      <c r="D27" s="25"/>
      <c r="E27" s="18"/>
      <c r="F27" s="16" t="s">
        <v>36</v>
      </c>
    </row>
    <row r="28" spans="1:6" ht="18.75" customHeight="1" hidden="1">
      <c r="A28" s="53"/>
      <c r="B28" s="25">
        <f t="shared" si="1"/>
        <v>0</v>
      </c>
      <c r="C28" s="25"/>
      <c r="D28" s="25"/>
      <c r="E28" s="18"/>
      <c r="F28" s="16"/>
    </row>
    <row r="29" spans="1:6" ht="18.75" customHeight="1" hidden="1">
      <c r="A29" s="53"/>
      <c r="B29" s="25">
        <f t="shared" si="1"/>
        <v>0</v>
      </c>
      <c r="C29" s="25"/>
      <c r="D29" s="25"/>
      <c r="E29" s="18"/>
      <c r="F29" s="16"/>
    </row>
    <row r="30" spans="1:6" ht="18.75" customHeight="1" hidden="1">
      <c r="A30" s="53"/>
      <c r="B30" s="25">
        <f t="shared" si="1"/>
        <v>0</v>
      </c>
      <c r="C30" s="25"/>
      <c r="D30" s="25"/>
      <c r="E30" s="18"/>
      <c r="F30" s="16"/>
    </row>
    <row r="31" spans="1:6" ht="18.75" customHeight="1" hidden="1">
      <c r="A31" s="54"/>
      <c r="B31" s="25">
        <f t="shared" si="1"/>
        <v>0</v>
      </c>
      <c r="C31" s="25"/>
      <c r="D31" s="17"/>
      <c r="E31" s="18"/>
      <c r="F31" s="16"/>
    </row>
    <row r="32" spans="1:6" ht="71.25" customHeight="1">
      <c r="A32" s="12" t="s">
        <v>37</v>
      </c>
      <c r="B32" s="26">
        <f t="shared" si="1"/>
        <v>1070</v>
      </c>
      <c r="C32" s="26">
        <f>SUM(C33:C35)</f>
        <v>535</v>
      </c>
      <c r="D32" s="26">
        <f>SUM(D33:D35)</f>
        <v>535</v>
      </c>
      <c r="E32" s="4" t="s">
        <v>38</v>
      </c>
      <c r="F32" s="4"/>
    </row>
    <row r="33" spans="1:6" ht="78.75">
      <c r="A33" s="12"/>
      <c r="B33" s="25">
        <f t="shared" si="1"/>
        <v>600</v>
      </c>
      <c r="C33" s="17">
        <v>300</v>
      </c>
      <c r="D33" s="17">
        <v>300</v>
      </c>
      <c r="E33" s="29" t="s">
        <v>39</v>
      </c>
      <c r="F33" s="16"/>
    </row>
    <row r="34" spans="1:6" ht="31.5">
      <c r="A34" s="12"/>
      <c r="B34" s="25">
        <f t="shared" si="1"/>
        <v>270</v>
      </c>
      <c r="C34" s="17">
        <v>135</v>
      </c>
      <c r="D34" s="17">
        <v>135</v>
      </c>
      <c r="E34" s="29" t="s">
        <v>40</v>
      </c>
      <c r="F34" s="16"/>
    </row>
    <row r="35" spans="1:6" ht="18.75">
      <c r="A35" s="12"/>
      <c r="B35" s="25">
        <f t="shared" si="1"/>
        <v>200</v>
      </c>
      <c r="C35" s="17">
        <v>100</v>
      </c>
      <c r="D35" s="17">
        <v>100</v>
      </c>
      <c r="E35" s="29" t="s">
        <v>41</v>
      </c>
      <c r="F35" s="16"/>
    </row>
    <row r="36" spans="1:6" ht="18.75" customHeight="1">
      <c r="A36" s="12" t="s">
        <v>42</v>
      </c>
      <c r="B36" s="26">
        <f>SUM(B37:B43)</f>
        <v>4006.3208000000004</v>
      </c>
      <c r="C36" s="26">
        <f>SUM(C37:C43)</f>
        <v>2003.1603400000001</v>
      </c>
      <c r="D36" s="26">
        <f>SUM(D37:D43)</f>
        <v>2003.16046</v>
      </c>
      <c r="E36" s="13"/>
      <c r="F36" s="14"/>
    </row>
    <row r="37" spans="1:6" ht="47.25">
      <c r="A37" s="12"/>
      <c r="B37" s="25">
        <f aca="true" t="shared" si="2" ref="B37:B43">C37+D37</f>
        <v>242.89127000000002</v>
      </c>
      <c r="C37" s="25">
        <v>121.44558</v>
      </c>
      <c r="D37" s="25">
        <v>121.44569</v>
      </c>
      <c r="E37" s="18" t="s">
        <v>43</v>
      </c>
      <c r="F37" s="16"/>
    </row>
    <row r="38" spans="1:6" ht="94.5">
      <c r="A38" s="12"/>
      <c r="B38" s="25">
        <f t="shared" si="2"/>
        <v>3763.4295300000003</v>
      </c>
      <c r="C38" s="25">
        <v>1881.71476</v>
      </c>
      <c r="D38" s="25">
        <v>1881.71477</v>
      </c>
      <c r="E38" s="18" t="s">
        <v>44</v>
      </c>
      <c r="F38" s="18" t="s">
        <v>45</v>
      </c>
    </row>
    <row r="39" spans="1:6" ht="37.5" customHeight="1" hidden="1">
      <c r="A39" s="12"/>
      <c r="B39" s="25">
        <f t="shared" si="2"/>
        <v>0</v>
      </c>
      <c r="C39" s="25"/>
      <c r="D39" s="25"/>
      <c r="E39" s="18"/>
      <c r="F39" s="16"/>
    </row>
    <row r="40" spans="1:6" ht="56.25" customHeight="1" hidden="1">
      <c r="A40" s="12"/>
      <c r="B40" s="25">
        <f t="shared" si="2"/>
        <v>0</v>
      </c>
      <c r="C40" s="25"/>
      <c r="D40" s="25"/>
      <c r="E40" s="18"/>
      <c r="F40" s="16"/>
    </row>
    <row r="41" spans="1:6" ht="18.75" customHeight="1" hidden="1">
      <c r="A41" s="12"/>
      <c r="B41" s="25">
        <f t="shared" si="2"/>
        <v>0</v>
      </c>
      <c r="C41" s="25"/>
      <c r="D41" s="25"/>
      <c r="E41" s="18"/>
      <c r="F41" s="16"/>
    </row>
    <row r="42" spans="1:6" ht="18.75" customHeight="1" hidden="1">
      <c r="A42" s="12"/>
      <c r="B42" s="25">
        <f t="shared" si="2"/>
        <v>0</v>
      </c>
      <c r="C42" s="25"/>
      <c r="D42" s="25"/>
      <c r="E42" s="18"/>
      <c r="F42" s="16"/>
    </row>
    <row r="43" spans="1:6" ht="18.75" customHeight="1" hidden="1">
      <c r="A43" s="12"/>
      <c r="B43" s="25">
        <f t="shared" si="2"/>
        <v>0</v>
      </c>
      <c r="C43" s="25"/>
      <c r="D43" s="25"/>
      <c r="E43" s="18"/>
      <c r="F43" s="16"/>
    </row>
    <row r="44" spans="1:6" ht="41.25" customHeight="1">
      <c r="A44" s="30" t="s">
        <v>46</v>
      </c>
      <c r="B44" s="9">
        <f>SUM(B45:B73)</f>
        <v>425.78</v>
      </c>
      <c r="C44" s="9">
        <f>SUM(C45:C73)</f>
        <v>212.89</v>
      </c>
      <c r="D44" s="9">
        <f>SUM(D45:D73)</f>
        <v>212.89</v>
      </c>
      <c r="E44" s="13"/>
      <c r="F44" s="14"/>
    </row>
    <row r="45" spans="1:8" ht="21.75" customHeight="1">
      <c r="A45" s="30"/>
      <c r="B45" s="17">
        <f>C45+D45</f>
        <v>8.198</v>
      </c>
      <c r="C45" s="32">
        <v>4.099</v>
      </c>
      <c r="D45" s="32">
        <v>4.099</v>
      </c>
      <c r="E45" s="29" t="s">
        <v>47</v>
      </c>
      <c r="F45" s="16"/>
      <c r="H45" s="23"/>
    </row>
    <row r="46" spans="1:6" ht="24" customHeight="1">
      <c r="A46" s="30"/>
      <c r="B46" s="17">
        <f>C46+D46</f>
        <v>43</v>
      </c>
      <c r="C46" s="32">
        <v>21.5</v>
      </c>
      <c r="D46" s="32">
        <v>21.5</v>
      </c>
      <c r="E46" s="29" t="s">
        <v>48</v>
      </c>
      <c r="F46" s="16"/>
    </row>
    <row r="47" spans="1:6" ht="24" customHeight="1">
      <c r="A47" s="30"/>
      <c r="B47" s="17">
        <f aca="true" t="shared" si="3" ref="B47:B73">C47+D47</f>
        <v>53.751</v>
      </c>
      <c r="C47" s="32">
        <v>26.8755</v>
      </c>
      <c r="D47" s="32">
        <v>26.8755</v>
      </c>
      <c r="E47" s="29" t="s">
        <v>49</v>
      </c>
      <c r="F47" s="16"/>
    </row>
    <row r="48" spans="1:6" ht="24" customHeight="1">
      <c r="A48" s="30"/>
      <c r="B48" s="17">
        <f t="shared" si="3"/>
        <v>13</v>
      </c>
      <c r="C48" s="32">
        <v>6.5</v>
      </c>
      <c r="D48" s="32">
        <v>6.5</v>
      </c>
      <c r="E48" s="33" t="s">
        <v>50</v>
      </c>
      <c r="F48" s="16"/>
    </row>
    <row r="49" spans="1:6" ht="24" customHeight="1">
      <c r="A49" s="30"/>
      <c r="B49" s="17">
        <f t="shared" si="3"/>
        <v>1.714</v>
      </c>
      <c r="C49" s="32">
        <v>0.857</v>
      </c>
      <c r="D49" s="32">
        <v>0.857</v>
      </c>
      <c r="E49" s="34"/>
      <c r="F49" s="16"/>
    </row>
    <row r="50" spans="1:6" ht="24" customHeight="1">
      <c r="A50" s="30"/>
      <c r="B50" s="17">
        <f t="shared" si="3"/>
        <v>60</v>
      </c>
      <c r="C50" s="32">
        <v>30</v>
      </c>
      <c r="D50" s="32">
        <v>30</v>
      </c>
      <c r="E50" s="29" t="s">
        <v>51</v>
      </c>
      <c r="F50" s="16"/>
    </row>
    <row r="51" spans="1:6" ht="24" customHeight="1">
      <c r="A51" s="30"/>
      <c r="B51" s="17">
        <f t="shared" si="3"/>
        <v>110.7</v>
      </c>
      <c r="C51" s="32">
        <v>55.35</v>
      </c>
      <c r="D51" s="32">
        <v>55.35</v>
      </c>
      <c r="E51" s="33" t="s">
        <v>52</v>
      </c>
      <c r="F51" s="16"/>
    </row>
    <row r="52" spans="1:6" ht="24" customHeight="1">
      <c r="A52" s="30"/>
      <c r="B52" s="17">
        <f t="shared" si="3"/>
        <v>17.417</v>
      </c>
      <c r="C52" s="32">
        <v>8.7085</v>
      </c>
      <c r="D52" s="32">
        <v>8.7085</v>
      </c>
      <c r="E52" s="34"/>
      <c r="F52" s="16"/>
    </row>
    <row r="53" spans="1:6" ht="24" customHeight="1">
      <c r="A53" s="30"/>
      <c r="B53" s="17">
        <f t="shared" si="3"/>
        <v>11.5</v>
      </c>
      <c r="C53" s="32">
        <v>5.75</v>
      </c>
      <c r="D53" s="32">
        <v>5.75</v>
      </c>
      <c r="E53" s="33" t="s">
        <v>53</v>
      </c>
      <c r="F53" s="16"/>
    </row>
    <row r="54" spans="1:6" ht="18.75">
      <c r="A54" s="30"/>
      <c r="B54" s="17">
        <f t="shared" si="3"/>
        <v>41.5</v>
      </c>
      <c r="C54" s="32">
        <v>20.75</v>
      </c>
      <c r="D54" s="32">
        <v>20.75</v>
      </c>
      <c r="E54" s="34"/>
      <c r="F54" s="16"/>
    </row>
    <row r="55" spans="1:6" ht="18.75">
      <c r="A55" s="30"/>
      <c r="B55" s="17">
        <f t="shared" si="3"/>
        <v>50</v>
      </c>
      <c r="C55" s="32">
        <v>25</v>
      </c>
      <c r="D55" s="32">
        <v>25</v>
      </c>
      <c r="E55" s="35" t="s">
        <v>54</v>
      </c>
      <c r="F55" s="16"/>
    </row>
    <row r="56" spans="1:6" ht="18.75" customHeight="1" hidden="1">
      <c r="A56" s="30"/>
      <c r="B56" s="17">
        <f t="shared" si="3"/>
        <v>0</v>
      </c>
      <c r="C56" s="32"/>
      <c r="D56" s="32"/>
      <c r="E56" s="35"/>
      <c r="F56" s="16"/>
    </row>
    <row r="57" spans="1:6" ht="18.75" customHeight="1" hidden="1">
      <c r="A57" s="30"/>
      <c r="B57" s="17">
        <f t="shared" si="3"/>
        <v>0</v>
      </c>
      <c r="C57" s="32"/>
      <c r="D57" s="32"/>
      <c r="E57" s="35"/>
      <c r="F57" s="16"/>
    </row>
    <row r="58" spans="1:6" ht="18.75">
      <c r="A58" s="30"/>
      <c r="B58" s="17">
        <f t="shared" si="3"/>
        <v>15</v>
      </c>
      <c r="C58" s="32">
        <v>7.5</v>
      </c>
      <c r="D58" s="32">
        <v>7.5</v>
      </c>
      <c r="E58" s="33" t="s">
        <v>55</v>
      </c>
      <c r="F58" s="16"/>
    </row>
    <row r="59" spans="1:6" ht="56.25" customHeight="1" hidden="1">
      <c r="A59" s="30"/>
      <c r="B59" s="17">
        <f t="shared" si="3"/>
        <v>0</v>
      </c>
      <c r="C59" s="32"/>
      <c r="D59" s="32"/>
      <c r="E59" s="34"/>
      <c r="F59" s="16"/>
    </row>
    <row r="60" spans="1:6" ht="18.75" customHeight="1" hidden="1">
      <c r="A60" s="30"/>
      <c r="B60" s="17">
        <f t="shared" si="3"/>
        <v>0</v>
      </c>
      <c r="C60" s="32"/>
      <c r="D60" s="32"/>
      <c r="E60" s="29"/>
      <c r="F60" s="16"/>
    </row>
    <row r="61" spans="1:6" ht="18.75" customHeight="1" hidden="1">
      <c r="A61" s="30"/>
      <c r="B61" s="17">
        <f t="shared" si="3"/>
        <v>0</v>
      </c>
      <c r="C61" s="32"/>
      <c r="D61" s="32"/>
      <c r="E61" s="29"/>
      <c r="F61" s="16"/>
    </row>
    <row r="62" spans="1:6" ht="18.75" customHeight="1" hidden="1">
      <c r="A62" s="30"/>
      <c r="B62" s="17">
        <f t="shared" si="3"/>
        <v>0</v>
      </c>
      <c r="C62" s="32"/>
      <c r="D62" s="32"/>
      <c r="E62" s="29"/>
      <c r="F62" s="16"/>
    </row>
    <row r="63" spans="1:6" ht="18.75" customHeight="1" hidden="1">
      <c r="A63" s="30"/>
      <c r="B63" s="17">
        <f t="shared" si="3"/>
        <v>0</v>
      </c>
      <c r="C63" s="32"/>
      <c r="D63" s="32"/>
      <c r="E63" s="29"/>
      <c r="F63" s="16"/>
    </row>
    <row r="64" spans="1:6" ht="18.75" customHeight="1" hidden="1">
      <c r="A64" s="30"/>
      <c r="B64" s="17">
        <f t="shared" si="3"/>
        <v>0</v>
      </c>
      <c r="C64" s="32"/>
      <c r="D64" s="32"/>
      <c r="E64" s="29"/>
      <c r="F64" s="16"/>
    </row>
    <row r="65" spans="1:6" ht="18.75" customHeight="1" hidden="1">
      <c r="A65" s="30"/>
      <c r="B65" s="17">
        <f t="shared" si="3"/>
        <v>0</v>
      </c>
      <c r="C65" s="32"/>
      <c r="D65" s="32"/>
      <c r="E65" s="29"/>
      <c r="F65" s="16"/>
    </row>
    <row r="66" spans="1:6" ht="18.75" customHeight="1" hidden="1">
      <c r="A66" s="30"/>
      <c r="B66" s="17">
        <f t="shared" si="3"/>
        <v>0</v>
      </c>
      <c r="C66" s="32"/>
      <c r="D66" s="32"/>
      <c r="E66" s="29"/>
      <c r="F66" s="16"/>
    </row>
    <row r="67" spans="1:6" ht="18.75" customHeight="1" hidden="1">
      <c r="A67" s="30"/>
      <c r="B67" s="17">
        <f t="shared" si="3"/>
        <v>0</v>
      </c>
      <c r="C67" s="32"/>
      <c r="D67" s="32"/>
      <c r="E67" s="29"/>
      <c r="F67" s="16"/>
    </row>
    <row r="68" spans="1:6" ht="56.25" customHeight="1" hidden="1">
      <c r="A68" s="30"/>
      <c r="B68" s="17">
        <f t="shared" si="3"/>
        <v>0</v>
      </c>
      <c r="C68" s="32"/>
      <c r="D68" s="32"/>
      <c r="E68" s="29"/>
      <c r="F68" s="16"/>
    </row>
    <row r="69" spans="1:6" ht="56.25" customHeight="1" hidden="1">
      <c r="A69" s="30"/>
      <c r="B69" s="17">
        <f t="shared" si="3"/>
        <v>0</v>
      </c>
      <c r="C69" s="32"/>
      <c r="D69" s="32"/>
      <c r="E69" s="36"/>
      <c r="F69" s="16"/>
    </row>
    <row r="70" spans="1:6" ht="18.75" customHeight="1" hidden="1">
      <c r="A70" s="30"/>
      <c r="B70" s="17">
        <f t="shared" si="3"/>
        <v>0</v>
      </c>
      <c r="C70" s="32"/>
      <c r="D70" s="32"/>
      <c r="E70" s="36"/>
      <c r="F70" s="37"/>
    </row>
    <row r="71" spans="1:6" ht="18.75" customHeight="1" hidden="1">
      <c r="A71" s="30"/>
      <c r="B71" s="17">
        <f t="shared" si="3"/>
        <v>0</v>
      </c>
      <c r="C71" s="32"/>
      <c r="D71" s="32"/>
      <c r="E71" s="36"/>
      <c r="F71" s="38"/>
    </row>
    <row r="72" spans="1:6" ht="56.25" customHeight="1" hidden="1">
      <c r="A72" s="30"/>
      <c r="B72" s="17">
        <f t="shared" si="3"/>
        <v>0</v>
      </c>
      <c r="C72" s="32"/>
      <c r="D72" s="32"/>
      <c r="E72" s="36"/>
      <c r="F72" s="38"/>
    </row>
    <row r="73" spans="1:6" ht="18.75" customHeight="1" hidden="1">
      <c r="A73" s="30"/>
      <c r="B73" s="17">
        <f t="shared" si="3"/>
        <v>0</v>
      </c>
      <c r="C73" s="32"/>
      <c r="D73" s="32"/>
      <c r="E73" s="29"/>
      <c r="F73" s="16"/>
    </row>
    <row r="74" spans="1:6" ht="18.75" customHeight="1">
      <c r="A74" s="30" t="s">
        <v>56</v>
      </c>
      <c r="B74" s="9">
        <f>SUM(B75:B77)</f>
        <v>0</v>
      </c>
      <c r="C74" s="39">
        <f>SUM(C75:C77)</f>
        <v>0</v>
      </c>
      <c r="D74" s="39">
        <f>SUM(D75:D77)</f>
        <v>0</v>
      </c>
      <c r="E74" s="13"/>
      <c r="F74" s="14"/>
    </row>
    <row r="75" spans="1:6" ht="18.75">
      <c r="A75" s="30"/>
      <c r="B75" s="17">
        <f>C75+D75</f>
        <v>0</v>
      </c>
      <c r="C75" s="17"/>
      <c r="D75" s="17"/>
      <c r="E75" s="29"/>
      <c r="F75" s="16"/>
    </row>
    <row r="76" spans="1:6" ht="56.25" customHeight="1" hidden="1">
      <c r="A76" s="30"/>
      <c r="B76" s="17">
        <f>C76+D76</f>
        <v>0</v>
      </c>
      <c r="C76" s="17"/>
      <c r="D76" s="17"/>
      <c r="E76" s="29"/>
      <c r="F76" s="16"/>
    </row>
    <row r="77" spans="1:6" ht="37.5" customHeight="1" hidden="1">
      <c r="A77" s="30"/>
      <c r="B77" s="9">
        <f>C77+D77</f>
        <v>0</v>
      </c>
      <c r="C77" s="17"/>
      <c r="D77" s="17"/>
      <c r="E77" s="29"/>
      <c r="F77" s="16"/>
    </row>
    <row r="78" spans="1:6" ht="18.75" customHeight="1">
      <c r="A78" s="31" t="s">
        <v>57</v>
      </c>
      <c r="B78" s="9">
        <f>C78+D78</f>
        <v>0</v>
      </c>
      <c r="C78" s="9">
        <f>C79</f>
        <v>0</v>
      </c>
      <c r="D78" s="9">
        <f>D79</f>
        <v>0</v>
      </c>
      <c r="E78" s="13"/>
      <c r="F78" s="14"/>
    </row>
    <row r="79" spans="1:6" ht="18.75">
      <c r="A79" s="31"/>
      <c r="B79" s="17">
        <f>C79+D79</f>
        <v>0</v>
      </c>
      <c r="C79" s="17"/>
      <c r="D79" s="17"/>
      <c r="E79" s="29"/>
      <c r="F79" s="16"/>
    </row>
    <row r="80" spans="1:6" ht="18.75" customHeight="1">
      <c r="A80" s="30" t="s">
        <v>58</v>
      </c>
      <c r="B80" s="39">
        <f>SUM(B81:B81)</f>
        <v>0</v>
      </c>
      <c r="C80" s="39">
        <f>SUM(C81:C81)</f>
        <v>0</v>
      </c>
      <c r="D80" s="39">
        <f>SUM(D81:D81)</f>
        <v>0</v>
      </c>
      <c r="E80" s="13"/>
      <c r="F80" s="14"/>
    </row>
    <row r="81" spans="1:6" ht="18.75">
      <c r="A81" s="30"/>
      <c r="B81" s="32">
        <f>C81+D81</f>
        <v>0</v>
      </c>
      <c r="C81" s="32"/>
      <c r="D81" s="32"/>
      <c r="E81" s="40"/>
      <c r="F81" s="41"/>
    </row>
    <row r="82" spans="1:6" ht="48" customHeight="1">
      <c r="A82" s="30" t="s">
        <v>59</v>
      </c>
      <c r="B82" s="9">
        <f>SUM(B83:B110)</f>
        <v>162.89999999999998</v>
      </c>
      <c r="C82" s="9">
        <f>SUM(C83:C110)</f>
        <v>81.44999999999999</v>
      </c>
      <c r="D82" s="9">
        <f>SUM(D83:D110)</f>
        <v>81.44999999999999</v>
      </c>
      <c r="E82" s="13" t="s">
        <v>60</v>
      </c>
      <c r="F82" s="14"/>
    </row>
    <row r="83" spans="1:6" ht="47.25">
      <c r="A83" s="30"/>
      <c r="B83" s="17">
        <f>C83+D83</f>
        <v>10.9</v>
      </c>
      <c r="C83" s="17">
        <v>5.45</v>
      </c>
      <c r="D83" s="17">
        <v>5.45</v>
      </c>
      <c r="E83" s="42" t="s">
        <v>61</v>
      </c>
      <c r="F83" s="18" t="s">
        <v>62</v>
      </c>
    </row>
    <row r="84" spans="1:6" ht="78.75">
      <c r="A84" s="30"/>
      <c r="B84" s="17">
        <f aca="true" t="shared" si="4" ref="B84:B110">C84+D84</f>
        <v>50.6</v>
      </c>
      <c r="C84" s="17">
        <v>25.3</v>
      </c>
      <c r="D84" s="17">
        <v>25.3</v>
      </c>
      <c r="E84" s="42" t="s">
        <v>63</v>
      </c>
      <c r="F84" s="18" t="s">
        <v>64</v>
      </c>
    </row>
    <row r="85" spans="1:6" ht="18.75">
      <c r="A85" s="30"/>
      <c r="B85" s="17">
        <f t="shared" si="4"/>
        <v>6.8</v>
      </c>
      <c r="C85" s="17">
        <v>3.4</v>
      </c>
      <c r="D85" s="17">
        <v>3.4</v>
      </c>
      <c r="E85" s="42" t="s">
        <v>65</v>
      </c>
      <c r="F85" s="16"/>
    </row>
    <row r="86" spans="1:6" ht="30">
      <c r="A86" s="30"/>
      <c r="B86" s="17">
        <f t="shared" si="4"/>
        <v>20.4</v>
      </c>
      <c r="C86" s="17">
        <v>10.2</v>
      </c>
      <c r="D86" s="17">
        <v>10.2</v>
      </c>
      <c r="E86" s="42" t="s">
        <v>66</v>
      </c>
      <c r="F86" s="16"/>
    </row>
    <row r="87" spans="1:6" ht="18.75">
      <c r="A87" s="30"/>
      <c r="B87" s="17">
        <f t="shared" si="4"/>
        <v>5</v>
      </c>
      <c r="C87" s="17">
        <v>2.5</v>
      </c>
      <c r="D87" s="17">
        <v>2.5</v>
      </c>
      <c r="E87" s="42" t="s">
        <v>67</v>
      </c>
      <c r="F87" s="16"/>
    </row>
    <row r="88" spans="1:6" ht="30">
      <c r="A88" s="30"/>
      <c r="B88" s="17">
        <f t="shared" si="4"/>
        <v>7</v>
      </c>
      <c r="C88" s="17">
        <v>3.5</v>
      </c>
      <c r="D88" s="17">
        <v>3.5</v>
      </c>
      <c r="E88" s="42" t="s">
        <v>68</v>
      </c>
      <c r="F88" s="16"/>
    </row>
    <row r="89" spans="1:6" ht="18.75">
      <c r="A89" s="30"/>
      <c r="B89" s="17">
        <f t="shared" si="4"/>
        <v>7</v>
      </c>
      <c r="C89" s="17">
        <v>3.5</v>
      </c>
      <c r="D89" s="17">
        <v>3.5</v>
      </c>
      <c r="E89" s="42" t="s">
        <v>69</v>
      </c>
      <c r="F89" s="16"/>
    </row>
    <row r="90" spans="1:6" ht="30">
      <c r="A90" s="30"/>
      <c r="B90" s="17">
        <f t="shared" si="4"/>
        <v>2</v>
      </c>
      <c r="C90" s="17">
        <v>1</v>
      </c>
      <c r="D90" s="17">
        <v>1</v>
      </c>
      <c r="E90" s="42" t="s">
        <v>70</v>
      </c>
      <c r="F90" s="16"/>
    </row>
    <row r="91" spans="1:6" ht="30">
      <c r="A91" s="30"/>
      <c r="B91" s="17">
        <f t="shared" si="4"/>
        <v>3.2</v>
      </c>
      <c r="C91" s="17">
        <v>1.6</v>
      </c>
      <c r="D91" s="17">
        <v>1.6</v>
      </c>
      <c r="E91" s="42" t="s">
        <v>71</v>
      </c>
      <c r="F91" s="16"/>
    </row>
    <row r="92" spans="1:6" ht="39.75" customHeight="1">
      <c r="A92" s="30"/>
      <c r="B92" s="17">
        <f t="shared" si="4"/>
        <v>50</v>
      </c>
      <c r="C92" s="17">
        <v>25</v>
      </c>
      <c r="D92" s="17">
        <v>25</v>
      </c>
      <c r="E92" s="29" t="s">
        <v>72</v>
      </c>
      <c r="F92" s="16"/>
    </row>
    <row r="93" spans="1:6" ht="18.75" customHeight="1" hidden="1">
      <c r="A93" s="30"/>
      <c r="B93" s="17">
        <f t="shared" si="4"/>
        <v>0</v>
      </c>
      <c r="C93" s="17"/>
      <c r="D93" s="17"/>
      <c r="E93" s="29"/>
      <c r="F93" s="16"/>
    </row>
    <row r="94" spans="1:6" ht="18.75" customHeight="1" hidden="1">
      <c r="A94" s="30"/>
      <c r="B94" s="17">
        <f t="shared" si="4"/>
        <v>0</v>
      </c>
      <c r="C94" s="17"/>
      <c r="D94" s="17"/>
      <c r="E94" s="29"/>
      <c r="F94" s="16"/>
    </row>
    <row r="95" spans="1:6" ht="56.25" customHeight="1" hidden="1">
      <c r="A95" s="30"/>
      <c r="B95" s="17">
        <f t="shared" si="4"/>
        <v>0</v>
      </c>
      <c r="C95" s="17"/>
      <c r="D95" s="17"/>
      <c r="E95" s="29"/>
      <c r="F95" s="43" t="s">
        <v>73</v>
      </c>
    </row>
    <row r="96" spans="1:6" ht="18.75" customHeight="1" hidden="1">
      <c r="A96" s="30"/>
      <c r="B96" s="17">
        <f t="shared" si="4"/>
        <v>0</v>
      </c>
      <c r="C96" s="17"/>
      <c r="D96" s="17"/>
      <c r="E96" s="29"/>
      <c r="F96" s="16"/>
    </row>
    <row r="97" spans="1:6" ht="18.75" customHeight="1" hidden="1">
      <c r="A97" s="30"/>
      <c r="B97" s="17">
        <f t="shared" si="4"/>
        <v>0</v>
      </c>
      <c r="C97" s="17"/>
      <c r="D97" s="17"/>
      <c r="E97" s="29"/>
      <c r="F97" s="16"/>
    </row>
    <row r="98" spans="1:6" ht="18.75" customHeight="1" hidden="1">
      <c r="A98" s="30"/>
      <c r="B98" s="17">
        <f t="shared" si="4"/>
        <v>0</v>
      </c>
      <c r="C98" s="17"/>
      <c r="D98" s="17"/>
      <c r="E98" s="29"/>
      <c r="F98" s="16"/>
    </row>
    <row r="99" spans="1:6" ht="18.75" customHeight="1" hidden="1">
      <c r="A99" s="30"/>
      <c r="B99" s="17">
        <f t="shared" si="4"/>
        <v>0</v>
      </c>
      <c r="C99" s="17"/>
      <c r="D99" s="17"/>
      <c r="E99" s="29"/>
      <c r="F99" s="16"/>
    </row>
    <row r="100" spans="1:6" ht="18.75" customHeight="1" hidden="1">
      <c r="A100" s="30"/>
      <c r="B100" s="17">
        <f t="shared" si="4"/>
        <v>0</v>
      </c>
      <c r="C100" s="17"/>
      <c r="D100" s="17"/>
      <c r="E100" s="29"/>
      <c r="F100" s="16"/>
    </row>
    <row r="101" spans="1:6" ht="18.75" customHeight="1" hidden="1">
      <c r="A101" s="30"/>
      <c r="B101" s="17">
        <f t="shared" si="4"/>
        <v>0</v>
      </c>
      <c r="C101" s="17"/>
      <c r="D101" s="17"/>
      <c r="E101" s="29"/>
      <c r="F101" s="16"/>
    </row>
    <row r="102" spans="1:6" ht="18.75" customHeight="1" hidden="1">
      <c r="A102" s="30"/>
      <c r="B102" s="17">
        <f t="shared" si="4"/>
        <v>0</v>
      </c>
      <c r="C102" s="17"/>
      <c r="D102" s="17"/>
      <c r="E102" s="29"/>
      <c r="F102" s="16"/>
    </row>
    <row r="103" spans="1:7" ht="18.75" customHeight="1" hidden="1">
      <c r="A103" s="30"/>
      <c r="B103" s="17">
        <f t="shared" si="4"/>
        <v>0</v>
      </c>
      <c r="C103" s="17"/>
      <c r="D103" s="17"/>
      <c r="E103" s="29"/>
      <c r="F103" s="16"/>
      <c r="G103" s="23"/>
    </row>
    <row r="104" spans="1:7" ht="37.5" customHeight="1" hidden="1">
      <c r="A104" s="30"/>
      <c r="B104" s="17">
        <f t="shared" si="4"/>
        <v>0</v>
      </c>
      <c r="C104" s="17"/>
      <c r="D104" s="17"/>
      <c r="E104" s="29"/>
      <c r="F104" s="16"/>
      <c r="G104" s="23"/>
    </row>
    <row r="105" spans="1:6" ht="18.75" customHeight="1" hidden="1">
      <c r="A105" s="30"/>
      <c r="B105" s="17">
        <f t="shared" si="4"/>
        <v>0</v>
      </c>
      <c r="C105" s="17"/>
      <c r="D105" s="17"/>
      <c r="E105" s="29"/>
      <c r="F105" s="16"/>
    </row>
    <row r="106" spans="1:6" ht="37.5" customHeight="1" hidden="1">
      <c r="A106" s="30"/>
      <c r="B106" s="17">
        <f t="shared" si="4"/>
        <v>0</v>
      </c>
      <c r="C106" s="17"/>
      <c r="D106" s="17"/>
      <c r="E106" s="29"/>
      <c r="F106" s="16"/>
    </row>
    <row r="107" spans="1:6" ht="37.5" customHeight="1" hidden="1">
      <c r="A107" s="30"/>
      <c r="B107" s="17">
        <f t="shared" si="4"/>
        <v>0</v>
      </c>
      <c r="C107" s="17"/>
      <c r="D107" s="17"/>
      <c r="E107" s="29"/>
      <c r="F107" s="28"/>
    </row>
    <row r="108" spans="1:6" ht="18.75" customHeight="1" hidden="1">
      <c r="A108" s="30"/>
      <c r="B108" s="17">
        <f t="shared" si="4"/>
        <v>0</v>
      </c>
      <c r="C108" s="17"/>
      <c r="D108" s="17"/>
      <c r="E108" s="29"/>
      <c r="F108" s="28"/>
    </row>
    <row r="109" spans="1:6" ht="18.75" customHeight="1" hidden="1">
      <c r="A109" s="30"/>
      <c r="B109" s="17">
        <f t="shared" si="4"/>
        <v>0</v>
      </c>
      <c r="C109" s="17"/>
      <c r="D109" s="17"/>
      <c r="E109" s="29"/>
      <c r="F109" s="28"/>
    </row>
    <row r="110" spans="1:6" ht="56.25" customHeight="1" hidden="1">
      <c r="A110" s="30"/>
      <c r="B110" s="17">
        <f t="shared" si="4"/>
        <v>0</v>
      </c>
      <c r="C110" s="17"/>
      <c r="D110" s="17"/>
      <c r="E110" s="29"/>
      <c r="F110" s="28"/>
    </row>
    <row r="111" spans="1:6" ht="18.75" customHeight="1">
      <c r="A111" s="30" t="s">
        <v>74</v>
      </c>
      <c r="B111" s="9">
        <f>SUM(B112:B118)</f>
        <v>0</v>
      </c>
      <c r="C111" s="9">
        <f>SUM(C112:C118)</f>
        <v>0</v>
      </c>
      <c r="D111" s="9">
        <f>SUM(D112:D118)</f>
        <v>0</v>
      </c>
      <c r="E111" s="13"/>
      <c r="F111" s="14"/>
    </row>
    <row r="112" spans="1:6" ht="38.25" customHeight="1">
      <c r="A112" s="30"/>
      <c r="B112" s="17">
        <f aca="true" t="shared" si="5" ref="B112:B118">C112+D112</f>
        <v>0</v>
      </c>
      <c r="C112" s="17"/>
      <c r="D112" s="17"/>
      <c r="E112" s="29"/>
      <c r="F112" s="16"/>
    </row>
    <row r="113" spans="1:6" ht="18.75" customHeight="1" hidden="1">
      <c r="A113" s="30"/>
      <c r="B113" s="17">
        <f t="shared" si="5"/>
        <v>0</v>
      </c>
      <c r="C113" s="17"/>
      <c r="D113" s="17"/>
      <c r="E113" s="29"/>
      <c r="F113" s="16"/>
    </row>
    <row r="114" spans="1:6" ht="18.75" customHeight="1" hidden="1">
      <c r="A114" s="30"/>
      <c r="B114" s="17">
        <f t="shared" si="5"/>
        <v>0</v>
      </c>
      <c r="C114" s="17"/>
      <c r="D114" s="17"/>
      <c r="E114" s="36"/>
      <c r="F114" s="16"/>
    </row>
    <row r="115" spans="1:6" ht="18.75" customHeight="1" hidden="1">
      <c r="A115" s="30"/>
      <c r="B115" s="17">
        <f t="shared" si="5"/>
        <v>0</v>
      </c>
      <c r="C115" s="17"/>
      <c r="D115" s="17"/>
      <c r="E115" s="36"/>
      <c r="F115" s="16"/>
    </row>
    <row r="116" spans="1:6" ht="18.75" customHeight="1" hidden="1">
      <c r="A116" s="30"/>
      <c r="B116" s="17">
        <f t="shared" si="5"/>
        <v>0</v>
      </c>
      <c r="C116" s="17"/>
      <c r="D116" s="17"/>
      <c r="E116" s="36"/>
      <c r="F116" s="16"/>
    </row>
    <row r="117" spans="1:6" ht="18.75" customHeight="1" hidden="1">
      <c r="A117" s="30"/>
      <c r="B117" s="17">
        <f t="shared" si="5"/>
        <v>0</v>
      </c>
      <c r="C117" s="17"/>
      <c r="D117" s="17"/>
      <c r="E117" s="44"/>
      <c r="F117" s="16"/>
    </row>
    <row r="118" spans="1:6" ht="56.25" customHeight="1" hidden="1">
      <c r="A118" s="30"/>
      <c r="B118" s="17">
        <f t="shared" si="5"/>
        <v>0</v>
      </c>
      <c r="C118" s="17"/>
      <c r="D118" s="17"/>
      <c r="E118" s="29"/>
      <c r="F118" s="16"/>
    </row>
    <row r="119" spans="1:6" ht="18.75" customHeight="1">
      <c r="A119" s="30" t="s">
        <v>75</v>
      </c>
      <c r="B119" s="9">
        <f>SUM(B120:B145)</f>
        <v>660</v>
      </c>
      <c r="C119" s="9">
        <f>SUM(C120:C145)</f>
        <v>330</v>
      </c>
      <c r="D119" s="9">
        <f>SUM(D120:D145)</f>
        <v>330</v>
      </c>
      <c r="E119" s="13"/>
      <c r="F119" s="14"/>
    </row>
    <row r="120" spans="1:6" ht="18.75">
      <c r="A120" s="30"/>
      <c r="B120" s="17">
        <f>C120+D120</f>
        <v>420</v>
      </c>
      <c r="C120" s="17">
        <v>210</v>
      </c>
      <c r="D120" s="17">
        <v>210</v>
      </c>
      <c r="E120" s="29" t="s">
        <v>76</v>
      </c>
      <c r="F120" s="16"/>
    </row>
    <row r="121" spans="1:6" ht="18.75" customHeight="1" hidden="1">
      <c r="A121" s="30"/>
      <c r="B121" s="17">
        <f>C121+D121</f>
        <v>0</v>
      </c>
      <c r="C121" s="17"/>
      <c r="D121" s="17"/>
      <c r="E121" s="29"/>
      <c r="F121" s="16"/>
    </row>
    <row r="122" spans="1:6" ht="18.75">
      <c r="A122" s="30"/>
      <c r="B122" s="17">
        <f>C122+D122</f>
        <v>60</v>
      </c>
      <c r="C122" s="17">
        <v>30</v>
      </c>
      <c r="D122" s="17">
        <v>30</v>
      </c>
      <c r="E122" s="29" t="s">
        <v>77</v>
      </c>
      <c r="F122" s="16"/>
    </row>
    <row r="123" spans="1:6" ht="31.5">
      <c r="A123" s="30"/>
      <c r="B123" s="17">
        <f>C123+D123</f>
        <v>50</v>
      </c>
      <c r="C123" s="17">
        <v>25</v>
      </c>
      <c r="D123" s="17">
        <v>25</v>
      </c>
      <c r="E123" s="29" t="s">
        <v>78</v>
      </c>
      <c r="F123" s="16"/>
    </row>
    <row r="124" spans="1:6" ht="18.75">
      <c r="A124" s="30"/>
      <c r="B124" s="17">
        <f>C124+D124</f>
        <v>130</v>
      </c>
      <c r="C124" s="17">
        <v>65</v>
      </c>
      <c r="D124" s="17">
        <v>65</v>
      </c>
      <c r="E124" s="29" t="s">
        <v>79</v>
      </c>
      <c r="F124" s="16"/>
    </row>
    <row r="125" spans="1:6" ht="37.5" customHeight="1" hidden="1">
      <c r="A125" s="30"/>
      <c r="B125" s="17">
        <f aca="true" t="shared" si="6" ref="B125:B141">C125+D125</f>
        <v>0</v>
      </c>
      <c r="C125" s="17"/>
      <c r="D125" s="17"/>
      <c r="E125" s="29"/>
      <c r="F125" s="16"/>
    </row>
    <row r="126" spans="1:6" ht="18.75" customHeight="1" hidden="1">
      <c r="A126" s="30"/>
      <c r="B126" s="17">
        <f t="shared" si="6"/>
        <v>0</v>
      </c>
      <c r="C126" s="17"/>
      <c r="D126" s="17"/>
      <c r="E126" s="29"/>
      <c r="F126" s="16"/>
    </row>
    <row r="127" spans="1:6" ht="18.75" customHeight="1" hidden="1">
      <c r="A127" s="30"/>
      <c r="B127" s="17">
        <f t="shared" si="6"/>
        <v>0</v>
      </c>
      <c r="C127" s="17"/>
      <c r="D127" s="17"/>
      <c r="E127" s="29"/>
      <c r="F127" s="16"/>
    </row>
    <row r="128" spans="1:6" ht="18.75" customHeight="1" hidden="1">
      <c r="A128" s="30"/>
      <c r="B128" s="17">
        <f t="shared" si="6"/>
        <v>0</v>
      </c>
      <c r="C128" s="17"/>
      <c r="D128" s="17"/>
      <c r="E128" s="29"/>
      <c r="F128" s="16"/>
    </row>
    <row r="129" spans="1:6" ht="18.75" customHeight="1" hidden="1">
      <c r="A129" s="30"/>
      <c r="B129" s="17">
        <f t="shared" si="6"/>
        <v>0</v>
      </c>
      <c r="C129" s="17"/>
      <c r="D129" s="17"/>
      <c r="E129" s="29"/>
      <c r="F129" s="16"/>
    </row>
    <row r="130" spans="1:6" ht="18.75" customHeight="1" hidden="1">
      <c r="A130" s="30"/>
      <c r="B130" s="17">
        <f t="shared" si="6"/>
        <v>0</v>
      </c>
      <c r="C130" s="17"/>
      <c r="D130" s="17"/>
      <c r="E130" s="29"/>
      <c r="F130" s="16"/>
    </row>
    <row r="131" spans="1:6" ht="18.75" customHeight="1" hidden="1">
      <c r="A131" s="30"/>
      <c r="B131" s="17">
        <f t="shared" si="6"/>
        <v>0</v>
      </c>
      <c r="C131" s="17"/>
      <c r="D131" s="17"/>
      <c r="E131" s="29"/>
      <c r="F131" s="16"/>
    </row>
    <row r="132" spans="1:6" ht="18.75" customHeight="1" hidden="1">
      <c r="A132" s="30"/>
      <c r="B132" s="17">
        <f t="shared" si="6"/>
        <v>0</v>
      </c>
      <c r="C132" s="17"/>
      <c r="D132" s="17"/>
      <c r="E132" s="29"/>
      <c r="F132" s="16"/>
    </row>
    <row r="133" spans="1:6" ht="18.75" customHeight="1" hidden="1">
      <c r="A133" s="30"/>
      <c r="B133" s="17">
        <f t="shared" si="6"/>
        <v>0</v>
      </c>
      <c r="C133" s="17"/>
      <c r="D133" s="17"/>
      <c r="E133" s="29"/>
      <c r="F133" s="16"/>
    </row>
    <row r="134" spans="1:6" ht="18.75" customHeight="1" hidden="1">
      <c r="A134" s="30"/>
      <c r="B134" s="17">
        <f t="shared" si="6"/>
        <v>0</v>
      </c>
      <c r="C134" s="17"/>
      <c r="D134" s="17"/>
      <c r="E134" s="29"/>
      <c r="F134" s="16"/>
    </row>
    <row r="135" spans="1:6" ht="18.75" customHeight="1" hidden="1">
      <c r="A135" s="30"/>
      <c r="B135" s="17">
        <f t="shared" si="6"/>
        <v>0</v>
      </c>
      <c r="C135" s="17"/>
      <c r="D135" s="17"/>
      <c r="E135" s="29"/>
      <c r="F135" s="16"/>
    </row>
    <row r="136" spans="1:6" ht="18.75" customHeight="1" hidden="1">
      <c r="A136" s="30"/>
      <c r="B136" s="17">
        <f t="shared" si="6"/>
        <v>0</v>
      </c>
      <c r="C136" s="17"/>
      <c r="D136" s="17"/>
      <c r="E136" s="29"/>
      <c r="F136" s="16"/>
    </row>
    <row r="137" spans="1:6" ht="18.75" customHeight="1" hidden="1">
      <c r="A137" s="30"/>
      <c r="B137" s="17">
        <f t="shared" si="6"/>
        <v>0</v>
      </c>
      <c r="C137" s="17"/>
      <c r="D137" s="17"/>
      <c r="E137" s="29"/>
      <c r="F137" s="16"/>
    </row>
    <row r="138" spans="1:6" ht="18.75" customHeight="1" hidden="1">
      <c r="A138" s="30"/>
      <c r="B138" s="17">
        <f t="shared" si="6"/>
        <v>0</v>
      </c>
      <c r="C138" s="17"/>
      <c r="D138" s="17"/>
      <c r="E138" s="29"/>
      <c r="F138" s="16"/>
    </row>
    <row r="139" spans="1:6" ht="56.25" customHeight="1" hidden="1">
      <c r="A139" s="30"/>
      <c r="B139" s="17">
        <f t="shared" si="6"/>
        <v>0</v>
      </c>
      <c r="C139" s="17"/>
      <c r="D139" s="17"/>
      <c r="E139" s="29"/>
      <c r="F139" s="16"/>
    </row>
    <row r="140" spans="1:6" ht="56.25" customHeight="1" hidden="1">
      <c r="A140" s="30"/>
      <c r="B140" s="17">
        <f t="shared" si="6"/>
        <v>0</v>
      </c>
      <c r="C140" s="17"/>
      <c r="D140" s="17"/>
      <c r="E140" s="29"/>
      <c r="F140" s="16"/>
    </row>
    <row r="141" spans="1:6" ht="56.25" customHeight="1" hidden="1">
      <c r="A141" s="30"/>
      <c r="B141" s="17">
        <f t="shared" si="6"/>
        <v>0</v>
      </c>
      <c r="C141" s="17"/>
      <c r="D141" s="17"/>
      <c r="E141" s="29"/>
      <c r="F141" s="16"/>
    </row>
    <row r="142" spans="1:6" ht="56.25" customHeight="1" hidden="1">
      <c r="A142" s="30"/>
      <c r="B142" s="17">
        <f>C142+D142</f>
        <v>0</v>
      </c>
      <c r="C142" s="17"/>
      <c r="D142" s="17"/>
      <c r="E142" s="29"/>
      <c r="F142" s="16"/>
    </row>
    <row r="143" spans="1:6" ht="56.25" customHeight="1" hidden="1">
      <c r="A143" s="30"/>
      <c r="B143" s="17">
        <f>C143+D143</f>
        <v>0</v>
      </c>
      <c r="C143" s="17"/>
      <c r="D143" s="17"/>
      <c r="E143" s="29"/>
      <c r="F143" s="16"/>
    </row>
    <row r="144" spans="1:6" ht="18.75" customHeight="1" hidden="1">
      <c r="A144" s="30"/>
      <c r="B144" s="17">
        <f>C144+D144</f>
        <v>0</v>
      </c>
      <c r="C144" s="17"/>
      <c r="D144" s="17"/>
      <c r="E144" s="29"/>
      <c r="F144" s="16"/>
    </row>
    <row r="145" spans="1:6" ht="18.75" customHeight="1" hidden="1">
      <c r="A145" s="30"/>
      <c r="B145" s="17">
        <f>C145+D145</f>
        <v>0</v>
      </c>
      <c r="C145" s="17"/>
      <c r="D145" s="17"/>
      <c r="E145" s="29"/>
      <c r="F145" s="16"/>
    </row>
    <row r="146" spans="1:6" ht="18.75" customHeight="1">
      <c r="A146" s="30" t="s">
        <v>80</v>
      </c>
      <c r="B146" s="9">
        <f>SUM(B147:B172)</f>
        <v>1254</v>
      </c>
      <c r="C146" s="9">
        <f>SUM(C147:C172)</f>
        <v>627</v>
      </c>
      <c r="D146" s="9">
        <f>SUM(D147:D172)</f>
        <v>627</v>
      </c>
      <c r="E146" s="13"/>
      <c r="F146" s="14"/>
    </row>
    <row r="147" spans="1:6" ht="18.75">
      <c r="A147" s="30"/>
      <c r="B147" s="17">
        <f>SUM(C147+D147)</f>
        <v>60</v>
      </c>
      <c r="C147" s="17">
        <v>30</v>
      </c>
      <c r="D147" s="17">
        <v>30</v>
      </c>
      <c r="E147" s="29" t="s">
        <v>81</v>
      </c>
      <c r="F147" s="16"/>
    </row>
    <row r="148" spans="1:6" ht="18.75">
      <c r="A148" s="30"/>
      <c r="B148" s="17">
        <f aca="true" t="shared" si="7" ref="B148:B172">SUM(C148+D148)</f>
        <v>261</v>
      </c>
      <c r="C148" s="17">
        <v>130.5</v>
      </c>
      <c r="D148" s="17">
        <v>130.5</v>
      </c>
      <c r="E148" s="29" t="s">
        <v>82</v>
      </c>
      <c r="F148" s="16"/>
    </row>
    <row r="149" spans="1:6" ht="18.75">
      <c r="A149" s="30"/>
      <c r="B149" s="17">
        <f t="shared" si="7"/>
        <v>10</v>
      </c>
      <c r="C149" s="17">
        <v>5</v>
      </c>
      <c r="D149" s="17">
        <v>5</v>
      </c>
      <c r="E149" s="29" t="s">
        <v>83</v>
      </c>
      <c r="F149" s="28"/>
    </row>
    <row r="150" spans="1:6" ht="18.75">
      <c r="A150" s="30"/>
      <c r="B150" s="17">
        <f t="shared" si="7"/>
        <v>89</v>
      </c>
      <c r="C150" s="17">
        <v>44.5</v>
      </c>
      <c r="D150" s="17">
        <v>44.5</v>
      </c>
      <c r="E150" s="29" t="s">
        <v>84</v>
      </c>
      <c r="F150" s="28"/>
    </row>
    <row r="151" spans="1:6" ht="18.75">
      <c r="A151" s="30"/>
      <c r="B151" s="17">
        <f t="shared" si="7"/>
        <v>34</v>
      </c>
      <c r="C151" s="17">
        <v>17</v>
      </c>
      <c r="D151" s="17">
        <v>17</v>
      </c>
      <c r="E151" s="29" t="s">
        <v>85</v>
      </c>
      <c r="F151" s="28"/>
    </row>
    <row r="152" spans="1:6" ht="18.75">
      <c r="A152" s="30"/>
      <c r="B152" s="17">
        <f t="shared" si="7"/>
        <v>800</v>
      </c>
      <c r="C152" s="17">
        <v>400</v>
      </c>
      <c r="D152" s="17">
        <v>400</v>
      </c>
      <c r="E152" s="29" t="s">
        <v>86</v>
      </c>
      <c r="F152" s="28"/>
    </row>
    <row r="153" spans="1:6" ht="18.75" customHeight="1" hidden="1">
      <c r="A153" s="30"/>
      <c r="B153" s="17">
        <f>SUM(C153+D153)</f>
        <v>0</v>
      </c>
      <c r="C153" s="17"/>
      <c r="D153" s="17"/>
      <c r="E153" s="29"/>
      <c r="F153" s="28"/>
    </row>
    <row r="154" spans="1:6" ht="18.75" customHeight="1" hidden="1">
      <c r="A154" s="30"/>
      <c r="B154" s="17">
        <f t="shared" si="7"/>
        <v>0</v>
      </c>
      <c r="C154" s="17"/>
      <c r="D154" s="17"/>
      <c r="E154" s="29"/>
      <c r="F154" s="45"/>
    </row>
    <row r="155" spans="1:6" ht="18.75" customHeight="1" hidden="1">
      <c r="A155" s="30"/>
      <c r="B155" s="17">
        <f t="shared" si="7"/>
        <v>0</v>
      </c>
      <c r="C155" s="17"/>
      <c r="D155" s="17"/>
      <c r="E155" s="29"/>
      <c r="F155" s="46"/>
    </row>
    <row r="156" spans="1:6" ht="75" customHeight="1" hidden="1">
      <c r="A156" s="30"/>
      <c r="B156" s="17">
        <f t="shared" si="7"/>
        <v>0</v>
      </c>
      <c r="C156" s="17"/>
      <c r="D156" s="17"/>
      <c r="E156" s="29"/>
      <c r="F156" s="28" t="s">
        <v>87</v>
      </c>
    </row>
    <row r="157" spans="1:6" ht="18.75" customHeight="1" hidden="1">
      <c r="A157" s="30"/>
      <c r="B157" s="17"/>
      <c r="C157" s="17"/>
      <c r="D157" s="17"/>
      <c r="E157" s="29"/>
      <c r="F157" s="28"/>
    </row>
    <row r="158" spans="1:6" ht="18.75" customHeight="1" hidden="1">
      <c r="A158" s="30"/>
      <c r="B158" s="17"/>
      <c r="C158" s="17"/>
      <c r="D158" s="17"/>
      <c r="E158" s="29"/>
      <c r="F158" s="28"/>
    </row>
    <row r="159" spans="1:6" ht="18.75" customHeight="1" hidden="1">
      <c r="A159" s="30"/>
      <c r="B159" s="17"/>
      <c r="C159" s="17"/>
      <c r="D159" s="17"/>
      <c r="E159" s="29"/>
      <c r="F159" s="28"/>
    </row>
    <row r="160" spans="1:6" ht="18.75" customHeight="1" hidden="1">
      <c r="A160" s="30"/>
      <c r="B160" s="17">
        <f t="shared" si="7"/>
        <v>0</v>
      </c>
      <c r="C160" s="17"/>
      <c r="D160" s="17"/>
      <c r="E160" s="29"/>
      <c r="F160" s="28"/>
    </row>
    <row r="161" spans="1:6" ht="18.75" customHeight="1" hidden="1">
      <c r="A161" s="30"/>
      <c r="B161" s="17">
        <f t="shared" si="7"/>
        <v>0</v>
      </c>
      <c r="C161" s="17"/>
      <c r="D161" s="17"/>
      <c r="E161" s="29"/>
      <c r="F161" s="16"/>
    </row>
    <row r="162" spans="1:6" ht="56.25" customHeight="1" hidden="1">
      <c r="A162" s="30"/>
      <c r="B162" s="17">
        <f t="shared" si="7"/>
        <v>0</v>
      </c>
      <c r="C162" s="17"/>
      <c r="D162" s="17"/>
      <c r="E162" s="29"/>
      <c r="F162" s="16"/>
    </row>
    <row r="163" spans="1:6" ht="18.75" customHeight="1" hidden="1">
      <c r="A163" s="30"/>
      <c r="B163" s="17">
        <f t="shared" si="7"/>
        <v>0</v>
      </c>
      <c r="C163" s="17"/>
      <c r="D163" s="17"/>
      <c r="E163" s="29"/>
      <c r="F163" s="16"/>
    </row>
    <row r="164" spans="1:6" ht="18.75" customHeight="1" hidden="1">
      <c r="A164" s="30"/>
      <c r="B164" s="17">
        <f t="shared" si="7"/>
        <v>0</v>
      </c>
      <c r="C164" s="17"/>
      <c r="D164" s="17"/>
      <c r="E164" s="29"/>
      <c r="F164" s="16"/>
    </row>
    <row r="165" spans="1:6" ht="18.75" customHeight="1" hidden="1">
      <c r="A165" s="30"/>
      <c r="B165" s="17">
        <f t="shared" si="7"/>
        <v>0</v>
      </c>
      <c r="C165" s="17"/>
      <c r="D165" s="17"/>
      <c r="E165" s="29"/>
      <c r="F165" s="16"/>
    </row>
    <row r="166" spans="1:6" ht="37.5" customHeight="1" hidden="1">
      <c r="A166" s="30"/>
      <c r="B166" s="17">
        <f t="shared" si="7"/>
        <v>0</v>
      </c>
      <c r="C166" s="17"/>
      <c r="D166" s="17"/>
      <c r="E166" s="29"/>
      <c r="F166" s="28"/>
    </row>
    <row r="167" spans="1:6" ht="18.75" customHeight="1" hidden="1">
      <c r="A167" s="30"/>
      <c r="B167" s="17">
        <f t="shared" si="7"/>
        <v>0</v>
      </c>
      <c r="C167" s="17"/>
      <c r="D167" s="17"/>
      <c r="E167" s="29"/>
      <c r="F167" s="16"/>
    </row>
    <row r="168" spans="1:6" ht="18.75" customHeight="1" hidden="1">
      <c r="A168" s="30"/>
      <c r="B168" s="17">
        <f t="shared" si="7"/>
        <v>0</v>
      </c>
      <c r="C168" s="17"/>
      <c r="D168" s="17"/>
      <c r="E168" s="29"/>
      <c r="F168" s="28"/>
    </row>
    <row r="169" spans="1:6" ht="56.25" customHeight="1" hidden="1">
      <c r="A169" s="30"/>
      <c r="B169" s="17">
        <f t="shared" si="7"/>
        <v>0</v>
      </c>
      <c r="C169" s="17"/>
      <c r="D169" s="17"/>
      <c r="E169" s="29"/>
      <c r="F169" s="16"/>
    </row>
    <row r="170" spans="1:6" ht="18.75" customHeight="1" hidden="1">
      <c r="A170" s="30"/>
      <c r="B170" s="17">
        <f t="shared" si="7"/>
        <v>0</v>
      </c>
      <c r="C170" s="17"/>
      <c r="D170" s="17"/>
      <c r="E170" s="29"/>
      <c r="F170" s="28"/>
    </row>
    <row r="171" spans="1:6" ht="18.75" customHeight="1" hidden="1">
      <c r="A171" s="30"/>
      <c r="B171" s="17">
        <f t="shared" si="7"/>
        <v>0</v>
      </c>
      <c r="C171" s="17"/>
      <c r="D171" s="17"/>
      <c r="E171" s="29"/>
      <c r="F171" s="16"/>
    </row>
    <row r="172" spans="1:6" ht="18.75" customHeight="1" hidden="1">
      <c r="A172" s="30"/>
      <c r="B172" s="17">
        <f t="shared" si="7"/>
        <v>0</v>
      </c>
      <c r="C172" s="17"/>
      <c r="D172" s="17"/>
      <c r="E172" s="29"/>
      <c r="F172" s="16"/>
    </row>
    <row r="173" spans="1:6" ht="18.75" customHeight="1">
      <c r="A173" s="30" t="s">
        <v>88</v>
      </c>
      <c r="B173" s="9">
        <f>SUM(B174:B180)</f>
        <v>205.575</v>
      </c>
      <c r="C173" s="9">
        <f>SUM(C174:C180)</f>
        <v>0</v>
      </c>
      <c r="D173" s="9">
        <f>SUM(D174:D180)</f>
        <v>205.575</v>
      </c>
      <c r="E173" s="13"/>
      <c r="F173" s="14"/>
    </row>
    <row r="174" spans="1:6" ht="78.75">
      <c r="A174" s="30"/>
      <c r="B174" s="17">
        <f aca="true" t="shared" si="8" ref="B174:B180">C174+D174</f>
        <v>205.575</v>
      </c>
      <c r="C174" s="17"/>
      <c r="D174" s="17">
        <v>205.575</v>
      </c>
      <c r="E174" s="29" t="s">
        <v>89</v>
      </c>
      <c r="F174" s="16"/>
    </row>
    <row r="175" spans="1:6" ht="18.75" customHeight="1" hidden="1">
      <c r="A175" s="30"/>
      <c r="B175" s="17">
        <f t="shared" si="8"/>
        <v>0</v>
      </c>
      <c r="C175" s="17"/>
      <c r="D175" s="17"/>
      <c r="E175" s="29"/>
      <c r="F175" s="16"/>
    </row>
    <row r="176" spans="1:6" ht="18.75" customHeight="1" hidden="1">
      <c r="A176" s="30"/>
      <c r="B176" s="17">
        <f t="shared" si="8"/>
        <v>0</v>
      </c>
      <c r="C176" s="17"/>
      <c r="D176" s="17"/>
      <c r="E176" s="29"/>
      <c r="F176" s="16"/>
    </row>
    <row r="177" spans="1:6" ht="18.75" customHeight="1" hidden="1">
      <c r="A177" s="30"/>
      <c r="B177" s="17">
        <f t="shared" si="8"/>
        <v>0</v>
      </c>
      <c r="C177" s="17"/>
      <c r="D177" s="17"/>
      <c r="E177" s="29"/>
      <c r="F177" s="16"/>
    </row>
    <row r="178" spans="1:6" ht="93.75" customHeight="1" hidden="1">
      <c r="A178" s="30"/>
      <c r="B178" s="17">
        <f t="shared" si="8"/>
        <v>0</v>
      </c>
      <c r="C178" s="17"/>
      <c r="D178" s="17"/>
      <c r="E178" s="29"/>
      <c r="F178" s="16" t="s">
        <v>90</v>
      </c>
    </row>
    <row r="179" spans="1:6" ht="18.75" customHeight="1" hidden="1">
      <c r="A179" s="30"/>
      <c r="B179" s="17">
        <f t="shared" si="8"/>
        <v>0</v>
      </c>
      <c r="C179" s="17"/>
      <c r="D179" s="17"/>
      <c r="E179" s="29"/>
      <c r="F179" s="16"/>
    </row>
    <row r="180" spans="1:6" ht="56.25" customHeight="1" hidden="1">
      <c r="A180" s="30"/>
      <c r="B180" s="17">
        <f t="shared" si="8"/>
        <v>0</v>
      </c>
      <c r="C180" s="17"/>
      <c r="D180" s="17"/>
      <c r="E180" s="29"/>
      <c r="F180" s="28"/>
    </row>
    <row r="181" spans="1:6" ht="18.75">
      <c r="A181" s="47" t="s">
        <v>3</v>
      </c>
      <c r="B181" s="26">
        <f>B173+B146+B119+B111+B82+B80+B78+B74+B44+B5+B36+B32+B22</f>
        <v>27424.045800000004</v>
      </c>
      <c r="C181" s="26">
        <f>C173+C146+C119+C111+C82+C80+C78+C74+C44+C5+C36+C32+C22</f>
        <v>13612.235340000001</v>
      </c>
      <c r="D181" s="26">
        <f>D173+D146+D119+D111+D82+D80+D78+D74+D44+D5+D36+D32+D22</f>
        <v>13811.81046</v>
      </c>
      <c r="E181" s="49"/>
      <c r="F181" s="48"/>
    </row>
  </sheetData>
  <sheetProtection/>
  <mergeCells count="37">
    <mergeCell ref="A173:A180"/>
    <mergeCell ref="E173:F173"/>
    <mergeCell ref="A22:A31"/>
    <mergeCell ref="A119:A145"/>
    <mergeCell ref="E119:F119"/>
    <mergeCell ref="A146:A172"/>
    <mergeCell ref="E146:F146"/>
    <mergeCell ref="F154:F155"/>
    <mergeCell ref="A82:A110"/>
    <mergeCell ref="E82:F82"/>
    <mergeCell ref="A111:A118"/>
    <mergeCell ref="E111:F111"/>
    <mergeCell ref="A78:A79"/>
    <mergeCell ref="E78:F78"/>
    <mergeCell ref="A80:A81"/>
    <mergeCell ref="E80:F80"/>
    <mergeCell ref="E53:E54"/>
    <mergeCell ref="E58:E59"/>
    <mergeCell ref="A74:A77"/>
    <mergeCell ref="E74:F74"/>
    <mergeCell ref="A36:A43"/>
    <mergeCell ref="E36:F36"/>
    <mergeCell ref="A44:A73"/>
    <mergeCell ref="E44:F44"/>
    <mergeCell ref="E48:E49"/>
    <mergeCell ref="E51:E52"/>
    <mergeCell ref="A32:A35"/>
    <mergeCell ref="E32:F32"/>
    <mergeCell ref="A5:A21"/>
    <mergeCell ref="E5:F5"/>
    <mergeCell ref="E9:E10"/>
    <mergeCell ref="E22:F22"/>
    <mergeCell ref="A1:F1"/>
    <mergeCell ref="A2:A4"/>
    <mergeCell ref="B2:E2"/>
    <mergeCell ref="B3:D3"/>
    <mergeCell ref="E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2024-01-30T12:25:15Z</dcterms:created>
  <dcterms:modified xsi:type="dcterms:W3CDTF">2024-01-30T12:29:21Z</dcterms:modified>
  <cp:category/>
  <cp:version/>
  <cp:contentType/>
  <cp:contentStatus/>
</cp:coreProperties>
</file>